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:\Cursos\Declaración Anual Personas Físicas\"/>
    </mc:Choice>
  </mc:AlternateContent>
  <xr:revisionPtr revIDLastSave="0" documentId="13_ncr:1_{D4125567-C7C5-47B7-9281-A2877D2065E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9" i="1"/>
  <c r="C12" i="1" s="1"/>
  <c r="G14" i="1"/>
  <c r="F14" i="1"/>
  <c r="E14" i="1"/>
  <c r="D14" i="1"/>
  <c r="C14" i="1"/>
  <c r="C13" i="1" l="1"/>
  <c r="C15" i="1" s="1"/>
  <c r="C19" i="1" s="1"/>
  <c r="D11" i="1"/>
  <c r="C25" i="1"/>
  <c r="D7" i="1"/>
  <c r="C18" i="1"/>
  <c r="E11" i="1" l="1"/>
  <c r="D9" i="1"/>
  <c r="E7" i="1"/>
  <c r="D25" i="1"/>
  <c r="C24" i="1"/>
  <c r="C26" i="1" s="1"/>
  <c r="F11" i="1" l="1"/>
  <c r="D12" i="1"/>
  <c r="D13" i="1" s="1"/>
  <c r="D15" i="1" s="1"/>
  <c r="D18" i="1"/>
  <c r="E9" i="1"/>
  <c r="E25" i="1"/>
  <c r="F7" i="1"/>
  <c r="D19" i="1" l="1"/>
  <c r="D20" i="1"/>
  <c r="G11" i="1"/>
  <c r="E12" i="1"/>
  <c r="E13" i="1" s="1"/>
  <c r="E15" i="1" s="1"/>
  <c r="E18" i="1"/>
  <c r="F9" i="1"/>
  <c r="G7" i="1"/>
  <c r="F25" i="1"/>
  <c r="D24" i="1" l="1"/>
  <c r="D26" i="1" s="1"/>
  <c r="E20" i="1"/>
  <c r="E19" i="1"/>
  <c r="E21" i="1"/>
  <c r="F12" i="1"/>
  <c r="F13" i="1" s="1"/>
  <c r="F15" i="1" s="1"/>
  <c r="F18" i="1"/>
  <c r="G9" i="1"/>
  <c r="G25" i="1"/>
  <c r="E24" i="1" l="1"/>
  <c r="E26" i="1" s="1"/>
  <c r="F21" i="1"/>
  <c r="F22" i="1"/>
  <c r="F20" i="1"/>
  <c r="F19" i="1"/>
  <c r="G18" i="1"/>
  <c r="G12" i="1"/>
  <c r="G13" i="1" s="1"/>
  <c r="G15" i="1" s="1"/>
  <c r="G23" i="1" s="1"/>
  <c r="F24" i="1" l="1"/>
  <c r="F26" i="1" s="1"/>
  <c r="G19" i="1"/>
  <c r="G22" i="1"/>
  <c r="G20" i="1"/>
  <c r="G21" i="1"/>
  <c r="G24" i="1" l="1"/>
  <c r="G2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Mario Beltran</author>
  </authors>
  <commentList>
    <comment ref="B12" authorId="0" shapeId="0" xr:uid="{C644CDFE-57E1-41EC-B0BE-0C5699847FEA}">
      <text>
        <r>
          <rPr>
            <b/>
            <sz val="9"/>
            <color indexed="81"/>
            <rFont val="Tahoma"/>
            <family val="2"/>
          </rPr>
          <t>Mario Beltran:</t>
        </r>
        <r>
          <rPr>
            <sz val="9"/>
            <color indexed="81"/>
            <rFont val="Tahoma"/>
            <family val="2"/>
          </rPr>
          <t xml:space="preserve">
A pagar a más tardar el 30 de abril de 2024.</t>
        </r>
      </text>
    </comment>
  </commentList>
</comments>
</file>

<file path=xl/sharedStrings.xml><?xml version="1.0" encoding="utf-8"?>
<sst xmlns="http://schemas.openxmlformats.org/spreadsheetml/2006/main" count="35" uniqueCount="31">
  <si>
    <t>PERSONA FÍSICA</t>
  </si>
  <si>
    <t>RFC</t>
  </si>
  <si>
    <t>ANÁLISIS DE IMPUESTO A CARGO: PAGOS EN PARCIALIDADES</t>
  </si>
  <si>
    <t>Impuesto a Pagar</t>
  </si>
  <si>
    <t>Primer Parcialidad</t>
  </si>
  <si>
    <t>Parcialidad</t>
  </si>
  <si>
    <t>Número de parcialidades</t>
  </si>
  <si>
    <t>Entre:</t>
  </si>
  <si>
    <t>Igual:</t>
  </si>
  <si>
    <t>FACTOR</t>
  </si>
  <si>
    <t>Importe a parcializar</t>
  </si>
  <si>
    <t>Parcialidades restantes</t>
  </si>
  <si>
    <t>Impuesto a pagar</t>
  </si>
  <si>
    <t>Menos:</t>
  </si>
  <si>
    <t>2 Parcialidades</t>
  </si>
  <si>
    <t>3 Parcialidades</t>
  </si>
  <si>
    <t>4 Parcialidades</t>
  </si>
  <si>
    <t>5 Parcialidades</t>
  </si>
  <si>
    <t>6 Parcialidades</t>
  </si>
  <si>
    <t>Importe Histórico</t>
  </si>
  <si>
    <t>Importe Financiado</t>
  </si>
  <si>
    <t>Costo de Financiamiento</t>
  </si>
  <si>
    <t>PARCIALIDADES</t>
  </si>
  <si>
    <t>EJERCICIO FISCAL 2023</t>
  </si>
  <si>
    <t>1 - Abril 2024</t>
  </si>
  <si>
    <t>2 - Mayo 2024</t>
  </si>
  <si>
    <t>3 - Junio 2024</t>
  </si>
  <si>
    <t>4 - Julio 2024</t>
  </si>
  <si>
    <t>5 - Agosto 2024</t>
  </si>
  <si>
    <t>6 - Septiembre 2024</t>
  </si>
  <si>
    <t>Factor RMF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</si>
</sst>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0" fillId="2" borderId="0" xfId="0" applyNumberFormat="1" applyFill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4" fontId="1" fillId="4" borderId="0" xfId="0" applyNumberFormat="1" applyFont="1" applyFill="1" applyAlignment="1">
      <alignment horizontal="center" vertical="center"/>
    </xf>
    <xf numFmtId="0" fontId="2" fillId="0" borderId="0" xfId="0" quotePrefix="1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right" vertical="center"/>
    </xf>
    <xf numFmtId="0" fontId="1" fillId="3" borderId="0" xfId="0" applyFont="1" applyFill="1" applyAlignment="1">
      <alignment horizontal="left" vertical="center" wrapText="1"/>
    </xf>
    <xf numFmtId="4" fontId="1" fillId="3" borderId="0" xfId="0" applyNumberFormat="1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/>
    </xf>
    <xf numFmtId="4" fontId="1" fillId="7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right" vertical="center"/>
    </xf>
    <xf numFmtId="0" fontId="1" fillId="4" borderId="0" xfId="0" applyFont="1" applyFill="1" applyAlignment="1">
      <alignment horizontal="left" vertical="center" wrapText="1"/>
    </xf>
    <xf numFmtId="4" fontId="12" fillId="8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showGridLines="0" tabSelected="1" zoomScale="160" zoomScaleNormal="160" workbookViewId="0">
      <selection activeCell="B15" sqref="B15"/>
    </sheetView>
  </sheetViews>
  <sheetFormatPr baseColWidth="10" defaultColWidth="11.42578125" defaultRowHeight="15" x14ac:dyDescent="0.25"/>
  <cols>
    <col min="1" max="1" width="7.5703125" style="1" bestFit="1" customWidth="1"/>
    <col min="2" max="2" width="23.42578125" style="9" bestFit="1" customWidth="1"/>
    <col min="3" max="7" width="12.42578125" style="2" customWidth="1"/>
    <col min="8" max="8" width="4.28515625" style="2" customWidth="1"/>
    <col min="9" max="9" width="3.28515625" style="2" customWidth="1"/>
    <col min="10" max="10" width="17.7109375" style="2" customWidth="1"/>
    <col min="11" max="16384" width="11.42578125" style="2"/>
  </cols>
  <sheetData>
    <row r="1" spans="1:11" customFormat="1" ht="21" x14ac:dyDescent="0.35">
      <c r="A1" s="12" t="s">
        <v>0</v>
      </c>
      <c r="B1" s="9"/>
    </row>
    <row r="2" spans="1:11" customFormat="1" ht="18.75" x14ac:dyDescent="0.3">
      <c r="A2" s="13" t="s">
        <v>1</v>
      </c>
      <c r="B2" s="9"/>
    </row>
    <row r="3" spans="1:11" customFormat="1" ht="15.75" x14ac:dyDescent="0.25">
      <c r="A3" s="14" t="s">
        <v>2</v>
      </c>
      <c r="B3" s="9"/>
    </row>
    <row r="4" spans="1:11" customFormat="1" ht="15.75" x14ac:dyDescent="0.25">
      <c r="A4" s="14" t="s">
        <v>23</v>
      </c>
      <c r="B4" s="9"/>
    </row>
    <row r="6" spans="1:11" x14ac:dyDescent="0.25">
      <c r="J6" s="23" t="s">
        <v>22</v>
      </c>
      <c r="K6" s="23" t="s">
        <v>9</v>
      </c>
    </row>
    <row r="7" spans="1:11" ht="18.75" x14ac:dyDescent="0.25">
      <c r="B7" s="10" t="s">
        <v>3</v>
      </c>
      <c r="C7" s="35">
        <v>25614</v>
      </c>
      <c r="D7" s="32">
        <f>+C7</f>
        <v>25614</v>
      </c>
      <c r="E7" s="32">
        <f t="shared" ref="E7:G7" si="0">+D7</f>
        <v>25614</v>
      </c>
      <c r="F7" s="32">
        <f t="shared" si="0"/>
        <v>25614</v>
      </c>
      <c r="G7" s="32">
        <f t="shared" si="0"/>
        <v>25614</v>
      </c>
      <c r="I7" s="1"/>
      <c r="J7" s="22">
        <v>2</v>
      </c>
      <c r="K7" s="22">
        <v>0.98750000000000004</v>
      </c>
    </row>
    <row r="8" spans="1:11" x14ac:dyDescent="0.25">
      <c r="A8" s="1" t="s">
        <v>7</v>
      </c>
      <c r="B8" s="10" t="s">
        <v>6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I8" s="1"/>
      <c r="J8" s="22">
        <v>3</v>
      </c>
      <c r="K8" s="22">
        <v>1.9628000000000001</v>
      </c>
    </row>
    <row r="9" spans="1:11" x14ac:dyDescent="0.25">
      <c r="A9" s="24" t="s">
        <v>8</v>
      </c>
      <c r="B9" s="25" t="s">
        <v>4</v>
      </c>
      <c r="C9" s="26">
        <f>+C7/C8</f>
        <v>12807</v>
      </c>
      <c r="D9" s="26">
        <f t="shared" ref="D9:G9" si="1">+D7/D8</f>
        <v>8538</v>
      </c>
      <c r="E9" s="26">
        <f t="shared" si="1"/>
        <v>6403.5</v>
      </c>
      <c r="F9" s="26">
        <f t="shared" si="1"/>
        <v>5122.8</v>
      </c>
      <c r="G9" s="26">
        <f t="shared" si="1"/>
        <v>4269</v>
      </c>
      <c r="I9" s="1"/>
      <c r="J9" s="22">
        <v>4</v>
      </c>
      <c r="K9" s="22">
        <v>2.9258999999999999</v>
      </c>
    </row>
    <row r="10" spans="1:11" x14ac:dyDescent="0.25">
      <c r="B10" s="10"/>
      <c r="C10" s="4"/>
      <c r="D10" s="4"/>
      <c r="E10" s="4"/>
      <c r="F10" s="4"/>
      <c r="G10" s="4"/>
      <c r="I10" s="1"/>
      <c r="J10" s="22">
        <v>5</v>
      </c>
      <c r="K10" s="22">
        <v>3.8771</v>
      </c>
    </row>
    <row r="11" spans="1:11" x14ac:dyDescent="0.25">
      <c r="B11" s="10" t="s">
        <v>12</v>
      </c>
      <c r="C11" s="4">
        <f>+C7</f>
        <v>25614</v>
      </c>
      <c r="D11" s="4">
        <f>+C11</f>
        <v>25614</v>
      </c>
      <c r="E11" s="4">
        <f t="shared" ref="E11" si="2">+D11</f>
        <v>25614</v>
      </c>
      <c r="F11" s="4">
        <f t="shared" ref="F11" si="3">+E11</f>
        <v>25614</v>
      </c>
      <c r="G11" s="4">
        <f t="shared" ref="G11" si="4">+F11</f>
        <v>25614</v>
      </c>
      <c r="I11" s="1"/>
      <c r="J11" s="22">
        <v>6</v>
      </c>
      <c r="K11" s="22">
        <v>4.8163999999999998</v>
      </c>
    </row>
    <row r="12" spans="1:11" x14ac:dyDescent="0.25">
      <c r="A12" s="24" t="s">
        <v>13</v>
      </c>
      <c r="B12" s="25" t="s">
        <v>4</v>
      </c>
      <c r="C12" s="26">
        <f>+C9</f>
        <v>12807</v>
      </c>
      <c r="D12" s="26">
        <f>+D9</f>
        <v>8538</v>
      </c>
      <c r="E12" s="26">
        <f>+E9</f>
        <v>6403.5</v>
      </c>
      <c r="F12" s="26">
        <f>+F9</f>
        <v>5122.8</v>
      </c>
      <c r="G12" s="26">
        <f>+G9</f>
        <v>4269</v>
      </c>
      <c r="I12" s="1"/>
    </row>
    <row r="13" spans="1:11" s="17" customFormat="1" x14ac:dyDescent="0.25">
      <c r="A13" s="15" t="s">
        <v>8</v>
      </c>
      <c r="B13" s="10" t="s">
        <v>10</v>
      </c>
      <c r="C13" s="16">
        <f>+C11-C12</f>
        <v>12807</v>
      </c>
      <c r="D13" s="16">
        <f>+D11-D12</f>
        <v>17076</v>
      </c>
      <c r="E13" s="16">
        <f>+E11-E12</f>
        <v>19210.5</v>
      </c>
      <c r="F13" s="16">
        <f>+F11-F12</f>
        <v>20491.2</v>
      </c>
      <c r="G13" s="16">
        <f>+G11-G12</f>
        <v>21345</v>
      </c>
    </row>
    <row r="14" spans="1:11" x14ac:dyDescent="0.25">
      <c r="A14" s="1" t="s">
        <v>7</v>
      </c>
      <c r="B14" s="9" t="s">
        <v>30</v>
      </c>
      <c r="C14" s="3">
        <f>+VLOOKUP(C$8,$J$6:$K$11,2)</f>
        <v>0.98750000000000004</v>
      </c>
      <c r="D14" s="3">
        <f>+VLOOKUP(D$8,$J$6:$K$11,2)</f>
        <v>1.9628000000000001</v>
      </c>
      <c r="E14" s="3">
        <f>+VLOOKUP(E$8,$J$6:$K$11,2)</f>
        <v>2.9258999999999999</v>
      </c>
      <c r="F14" s="3">
        <f>+VLOOKUP(F$8,$J$6:$K$11,2)</f>
        <v>3.8771</v>
      </c>
      <c r="G14" s="3">
        <f>+VLOOKUP(G$8,$J$6:$K$11,2)</f>
        <v>4.8163999999999998</v>
      </c>
    </row>
    <row r="15" spans="1:11" s="17" customFormat="1" x14ac:dyDescent="0.25">
      <c r="A15" s="33" t="s">
        <v>8</v>
      </c>
      <c r="B15" s="34" t="s">
        <v>11</v>
      </c>
      <c r="C15" s="20">
        <f>+C13/C14</f>
        <v>12969.113924050633</v>
      </c>
      <c r="D15" s="20">
        <f>+D13/D14</f>
        <v>8699.8165885469734</v>
      </c>
      <c r="E15" s="20">
        <f>+E13/E14</f>
        <v>6565.6721008920331</v>
      </c>
      <c r="F15" s="20">
        <f>+F13/F14</f>
        <v>5285.1873823218384</v>
      </c>
      <c r="G15" s="20">
        <f>+G13/G14</f>
        <v>4431.7332447471144</v>
      </c>
    </row>
    <row r="16" spans="1:11" s="17" customFormat="1" x14ac:dyDescent="0.25">
      <c r="A16" s="15"/>
      <c r="B16" s="10"/>
      <c r="C16" s="16"/>
      <c r="D16" s="16"/>
      <c r="E16" s="16"/>
      <c r="F16" s="16"/>
      <c r="G16" s="16"/>
    </row>
    <row r="17" spans="1:7" s="19" customFormat="1" ht="45" x14ac:dyDescent="0.25">
      <c r="A17" s="18"/>
      <c r="B17" s="27" t="s">
        <v>5</v>
      </c>
      <c r="C17" s="27" t="s">
        <v>14</v>
      </c>
      <c r="D17" s="27" t="s">
        <v>15</v>
      </c>
      <c r="E17" s="27" t="s">
        <v>16</v>
      </c>
      <c r="F17" s="27" t="s">
        <v>17</v>
      </c>
      <c r="G17" s="27" t="s">
        <v>18</v>
      </c>
    </row>
    <row r="18" spans="1:7" x14ac:dyDescent="0.25">
      <c r="B18" s="21" t="s">
        <v>24</v>
      </c>
      <c r="C18" s="26">
        <f>+C9</f>
        <v>12807</v>
      </c>
      <c r="D18" s="26">
        <f>+D9</f>
        <v>8538</v>
      </c>
      <c r="E18" s="26">
        <f>+E9</f>
        <v>6403.5</v>
      </c>
      <c r="F18" s="26">
        <f>+F9</f>
        <v>5122.8</v>
      </c>
      <c r="G18" s="26">
        <f>+G9</f>
        <v>4269</v>
      </c>
    </row>
    <row r="19" spans="1:7" x14ac:dyDescent="0.25">
      <c r="B19" s="21" t="s">
        <v>25</v>
      </c>
      <c r="C19" s="20">
        <f>+C15</f>
        <v>12969.113924050633</v>
      </c>
      <c r="D19" s="20">
        <f>+D15</f>
        <v>8699.8165885469734</v>
      </c>
      <c r="E19" s="20">
        <f>+E15</f>
        <v>6565.6721008920331</v>
      </c>
      <c r="F19" s="20">
        <f>+F15</f>
        <v>5285.1873823218384</v>
      </c>
      <c r="G19" s="20">
        <f>+G15</f>
        <v>4431.7332447471144</v>
      </c>
    </row>
    <row r="20" spans="1:7" x14ac:dyDescent="0.25">
      <c r="B20" s="21" t="s">
        <v>26</v>
      </c>
      <c r="C20" s="6"/>
      <c r="D20" s="20">
        <f>+D15</f>
        <v>8699.8165885469734</v>
      </c>
      <c r="E20" s="20">
        <f>+E15</f>
        <v>6565.6721008920331</v>
      </c>
      <c r="F20" s="20">
        <f>+F15</f>
        <v>5285.1873823218384</v>
      </c>
      <c r="G20" s="20">
        <f>+G15</f>
        <v>4431.7332447471144</v>
      </c>
    </row>
    <row r="21" spans="1:7" x14ac:dyDescent="0.25">
      <c r="B21" s="21" t="s">
        <v>27</v>
      </c>
      <c r="C21" s="6"/>
      <c r="D21" s="6"/>
      <c r="E21" s="20">
        <f>+E15</f>
        <v>6565.6721008920331</v>
      </c>
      <c r="F21" s="20">
        <f>+F15</f>
        <v>5285.1873823218384</v>
      </c>
      <c r="G21" s="20">
        <f>+G15</f>
        <v>4431.7332447471144</v>
      </c>
    </row>
    <row r="22" spans="1:7" x14ac:dyDescent="0.25">
      <c r="B22" s="21" t="s">
        <v>28</v>
      </c>
      <c r="C22" s="6"/>
      <c r="D22" s="6"/>
      <c r="E22" s="6"/>
      <c r="F22" s="20">
        <f>+F15</f>
        <v>5285.1873823218384</v>
      </c>
      <c r="G22" s="20">
        <f>+G15</f>
        <v>4431.7332447471144</v>
      </c>
    </row>
    <row r="23" spans="1:7" x14ac:dyDescent="0.25">
      <c r="B23" s="21" t="s">
        <v>29</v>
      </c>
      <c r="C23" s="6"/>
      <c r="D23" s="6"/>
      <c r="E23" s="6"/>
      <c r="F23" s="6"/>
      <c r="G23" s="20">
        <f>+G15</f>
        <v>4431.7332447471144</v>
      </c>
    </row>
    <row r="24" spans="1:7" x14ac:dyDescent="0.25">
      <c r="B24" s="28" t="s">
        <v>20</v>
      </c>
      <c r="C24" s="29">
        <f>SUM(C18:C23)</f>
        <v>25776.113924050631</v>
      </c>
      <c r="D24" s="29">
        <f t="shared" ref="D24:G24" si="5">SUM(D18:D23)</f>
        <v>25937.633177093943</v>
      </c>
      <c r="E24" s="29">
        <f t="shared" si="5"/>
        <v>26100.516302676097</v>
      </c>
      <c r="F24" s="29">
        <f t="shared" si="5"/>
        <v>26263.549529287353</v>
      </c>
      <c r="G24" s="29">
        <f t="shared" si="5"/>
        <v>26427.66622373557</v>
      </c>
    </row>
    <row r="25" spans="1:7" x14ac:dyDescent="0.25">
      <c r="B25" s="30" t="s">
        <v>19</v>
      </c>
      <c r="C25" s="31">
        <f>+C7</f>
        <v>25614</v>
      </c>
      <c r="D25" s="31">
        <f>+D7</f>
        <v>25614</v>
      </c>
      <c r="E25" s="31">
        <f>+E7</f>
        <v>25614</v>
      </c>
      <c r="F25" s="31">
        <f>+F7</f>
        <v>25614</v>
      </c>
      <c r="G25" s="31">
        <f>+G7</f>
        <v>25614</v>
      </c>
    </row>
    <row r="26" spans="1:7" x14ac:dyDescent="0.25">
      <c r="B26" s="11" t="s">
        <v>21</v>
      </c>
      <c r="C26" s="7">
        <f>+ABS(C24-C25)</f>
        <v>162.11392405063089</v>
      </c>
      <c r="D26" s="7">
        <f t="shared" ref="D26:G26" si="6">+ABS(D24-D25)</f>
        <v>323.63317709394323</v>
      </c>
      <c r="E26" s="7">
        <f t="shared" si="6"/>
        <v>486.51630267609653</v>
      </c>
      <c r="F26" s="7">
        <f t="shared" si="6"/>
        <v>649.54952928735293</v>
      </c>
      <c r="G26" s="7">
        <f t="shared" si="6"/>
        <v>813.66622373557038</v>
      </c>
    </row>
    <row r="27" spans="1:7" x14ac:dyDescent="0.25">
      <c r="C27" s="8"/>
      <c r="D27" s="8"/>
      <c r="E27" s="8"/>
      <c r="F27" s="8"/>
      <c r="G27" s="8"/>
    </row>
    <row r="28" spans="1:7" x14ac:dyDescent="0.25">
      <c r="E28" s="8"/>
      <c r="F28" s="8"/>
      <c r="G28" s="8"/>
    </row>
    <row r="29" spans="1:7" x14ac:dyDescent="0.25">
      <c r="E29" s="8"/>
      <c r="F29" s="8"/>
      <c r="G29" s="8"/>
    </row>
    <row r="30" spans="1:7" x14ac:dyDescent="0.25">
      <c r="E30" s="8"/>
      <c r="F30" s="8"/>
      <c r="G30" s="8"/>
    </row>
    <row r="31" spans="1:7" x14ac:dyDescent="0.25">
      <c r="E31" s="8"/>
      <c r="F31" s="8"/>
      <c r="G31" s="8"/>
    </row>
  </sheetData>
  <pageMargins left="0.7" right="0.7" top="0.75" bottom="0.75" header="0.3" footer="0.3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Beltran</dc:creator>
  <cp:lastModifiedBy>Mario Beltrán</cp:lastModifiedBy>
  <dcterms:created xsi:type="dcterms:W3CDTF">2022-04-07T02:14:38Z</dcterms:created>
  <dcterms:modified xsi:type="dcterms:W3CDTF">2024-04-12T04:38:09Z</dcterms:modified>
</cp:coreProperties>
</file>